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G\Desktop\2021\IPOTWO\"/>
    </mc:Choice>
  </mc:AlternateContent>
  <bookViews>
    <workbookView xWindow="0" yWindow="0" windowWidth="19200" windowHeight="10305"/>
  </bookViews>
  <sheets>
    <sheet name="1° TRIMESTRE 2021" sheetId="1" r:id="rId1"/>
  </sheets>
  <definedNames>
    <definedName name="_xlnm.Print_Area" localSheetId="0">'1° TRIMESTRE 2021'!$A$1:$E$49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44" i="1"/>
  <c r="C43" i="1"/>
  <c r="C42" i="1"/>
  <c r="C41" i="1"/>
  <c r="C33" i="1"/>
  <c r="C32" i="1"/>
  <c r="C30" i="1"/>
  <c r="C29" i="1"/>
  <c r="C28" i="1"/>
  <c r="C27" i="1"/>
  <c r="C26" i="1"/>
  <c r="C24" i="1"/>
  <c r="C22" i="1"/>
  <c r="C21" i="1"/>
  <c r="C20" i="1"/>
  <c r="C19" i="1"/>
  <c r="C18" i="1"/>
  <c r="C17" i="1"/>
  <c r="C16" i="1"/>
  <c r="C23" i="1"/>
  <c r="C40" i="1" l="1"/>
  <c r="C25" i="1"/>
  <c r="C15" i="1"/>
  <c r="C14" i="1" l="1"/>
</calcChain>
</file>

<file path=xl/sharedStrings.xml><?xml version="1.0" encoding="utf-8"?>
<sst xmlns="http://schemas.openxmlformats.org/spreadsheetml/2006/main" count="39" uniqueCount="33">
  <si>
    <t>GOBIERNO DEL ESTADO DE COAHUILA</t>
  </si>
  <si>
    <t>INGRESOS-CLASIFICACION POR RUBROS DE INGRESO</t>
  </si>
  <si>
    <t xml:space="preserve"> </t>
  </si>
  <si>
    <t>C O N C E P T O S</t>
  </si>
  <si>
    <t>RECAUDADO</t>
  </si>
  <si>
    <t>PERIODO</t>
  </si>
  <si>
    <t>ARCHIVO DE CONSULTA</t>
  </si>
  <si>
    <t>TOTAL</t>
  </si>
  <si>
    <t>IMPUESTOS</t>
  </si>
  <si>
    <t>IMPUESTOS SOBRE LOS INGRESOS</t>
  </si>
  <si>
    <t>IMPUESTOS SOBRE LA PRODUCCIÓN, EL CONSUMOY LAS TRANSACCIONES</t>
  </si>
  <si>
    <t>IMPUESTOS AL COMERCIO EXTERIOR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</si>
  <si>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</si>
  <si>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</si>
  <si>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</si>
  <si>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</si>
  <si>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</si>
  <si>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</si>
  <si>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</si>
  <si>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</si>
  <si>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</si>
  <si>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DERECHOS NO COMMPRENDIDOS EN LA LEY DE INGRESOS VIGENTE, CAUSADOS</t>
  </si>
  <si>
    <t>EN EJERCICIOS FISCALES ANTERIORES PENDIENTES DE LIQUIDACIÓN O PAGO</t>
  </si>
  <si>
    <t>PRODUCTOS</t>
  </si>
  <si>
    <t>APROVECHAMIENTOS</t>
  </si>
  <si>
    <t>Ingresos del Ejercicio Fiscal Actual</t>
  </si>
  <si>
    <t>Nota:</t>
  </si>
  <si>
    <t>CONTRIBUCIONES ESPECIALES</t>
  </si>
  <si>
    <t>TRIMESTRE No. 1</t>
  </si>
  <si>
    <t>https://www.sefincoahuila.gob.mx/contenido/docs/informes/1Trim2021/4%20Informacion%20Adicional/39c%20Anexo%20Analitico%20de%20Ingresos.pdf</t>
  </si>
  <si>
    <t xml:space="preserve">Cifras de acuerdo a Informe de Avance de Gestion Financiera 2021 Primer Trimestre </t>
  </si>
  <si>
    <t>ENERO-MARZO 2021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</si>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</sst>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3" applyFont="1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4" applyFont="1" applyFill="1" applyBorder="1" applyAlignment="1">
      <alignment horizontal="left" vertical="center"/>
    </xf>
    <xf numFmtId="165" fontId="7" fillId="5" borderId="4" xfId="2" applyNumberFormat="1" applyFont="1" applyFill="1" applyBorder="1"/>
    <xf numFmtId="0" fontId="0" fillId="0" borderId="12" xfId="0" applyBorder="1" applyAlignment="1">
      <alignment horizontal="center"/>
    </xf>
    <xf numFmtId="0" fontId="6" fillId="0" borderId="10" xfId="0" applyFont="1" applyBorder="1"/>
    <xf numFmtId="165" fontId="6" fillId="0" borderId="12" xfId="2" applyNumberFormat="1" applyFont="1" applyFill="1" applyBorder="1"/>
    <xf numFmtId="0" fontId="4" fillId="4" borderId="10" xfId="4" applyFont="1" applyFill="1" applyBorder="1" applyAlignment="1">
      <alignment horizontal="left" vertical="center"/>
    </xf>
    <xf numFmtId="165" fontId="7" fillId="5" borderId="12" xfId="2" applyNumberFormat="1" applyFont="1" applyFill="1" applyBorder="1"/>
    <xf numFmtId="0" fontId="6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5" borderId="7" xfId="2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5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5" fontId="7" fillId="0" borderId="11" xfId="2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166" fontId="7" fillId="0" borderId="6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6" xfId="6" applyNumberFormat="1" applyFill="1" applyBorder="1" applyAlignment="1">
      <alignment horizontal="center" vertical="center" textRotation="90" wrapText="1"/>
    </xf>
    <xf numFmtId="166" fontId="8" fillId="0" borderId="10" xfId="6" applyNumberFormat="1" applyFill="1" applyBorder="1" applyAlignment="1">
      <alignment horizontal="center" vertical="center" textRotation="90" wrapText="1"/>
    </xf>
    <xf numFmtId="166" fontId="8" fillId="0" borderId="9" xfId="6" applyNumberForma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6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234950</xdr:colOff>
      <xdr:row>1</xdr:row>
      <xdr:rowOff>149225</xdr:rowOff>
    </xdr:from>
    <xdr:to>
      <xdr:col>4</xdr:col>
      <xdr:colOff>1164590</xdr:colOff>
      <xdr:row>5</xdr:row>
      <xdr:rowOff>125095</xdr:rowOff>
    </xdr:to>
    <xdr:pic>
      <xdr:nvPicPr>
        <xdr:cNvPr id="2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092825" y="339725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1</xdr:row>
      <xdr:rowOff>114301</xdr:rowOff>
    </xdr:from>
    <xdr:to>
      <xdr:col>1</xdr:col>
      <xdr:colOff>1175789</xdr:colOff>
      <xdr:row>6</xdr:row>
      <xdr:rowOff>171451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304801"/>
          <a:ext cx="1613939" cy="1009650"/>
        </a:xfrm>
        <a:prstGeom prst="rect">
          <a:avLst/>
        </a:prstGeom>
      </xdr:spPr>
    </xdr:pic>
    <xdr:clientData/>
  </xdr:twoCellAnchor>
  <xdr:twoCellAnchor editAs="oneCell">
    <xdr:from>
      <xdr:col>1</xdr:col>
      <xdr:colOff>2295526</xdr:colOff>
      <xdr:row>1</xdr:row>
      <xdr:rowOff>28576</xdr:rowOff>
    </xdr:from>
    <xdr:to>
      <xdr:col>2</xdr:col>
      <xdr:colOff>340480</xdr:colOff>
      <xdr:row>3</xdr:row>
      <xdr:rowOff>180976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67026" y="219076"/>
          <a:ext cx="1912104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61"/>
  <sheetViews>
    <sheetView showGridLines="0" tabSelected="1" view="pageBreakPreview" zoomScale="120" zoomScaleNormal="120" zoomScaleSheetLayoutView="120" workbookViewId="0">
      <selection activeCell="B48" sqref="B48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34" t="s">
        <v>0</v>
      </c>
      <c r="B6" s="34"/>
      <c r="C6" s="34"/>
      <c r="D6" s="34"/>
      <c r="E6" s="34"/>
    </row>
    <row r="7" spans="1:5" x14ac:dyDescent="0.25">
      <c r="A7" s="34" t="s">
        <v>1</v>
      </c>
      <c r="B7" s="34"/>
      <c r="C7" s="34"/>
      <c r="D7" s="34"/>
      <c r="E7" s="34"/>
    </row>
    <row r="8" spans="1:5" x14ac:dyDescent="0.25">
      <c r="A8" s="1"/>
      <c r="B8" s="1"/>
      <c r="C8" s="1"/>
      <c r="D8" s="1"/>
      <c r="E8" s="1"/>
    </row>
    <row r="9" spans="1:5" x14ac:dyDescent="0.25">
      <c r="A9" s="35" t="s">
        <v>2</v>
      </c>
      <c r="B9" s="35"/>
      <c r="C9" s="35"/>
      <c r="D9" s="35"/>
      <c r="E9" s="35"/>
    </row>
    <row r="10" spans="1:5" x14ac:dyDescent="0.25">
      <c r="B10" s="2"/>
      <c r="C10" s="36">
        <v>2021</v>
      </c>
      <c r="D10" s="37"/>
      <c r="E10" s="38"/>
    </row>
    <row r="11" spans="1:5" x14ac:dyDescent="0.25">
      <c r="A11" s="3"/>
      <c r="B11" s="4"/>
      <c r="C11" s="45" t="s">
        <v>28</v>
      </c>
      <c r="D11" s="46"/>
      <c r="E11" s="47"/>
    </row>
    <row r="12" spans="1:5" ht="15" customHeight="1" x14ac:dyDescent="0.25">
      <c r="A12" s="48" t="s">
        <v>3</v>
      </c>
      <c r="B12" s="49"/>
      <c r="C12" s="52" t="s">
        <v>4</v>
      </c>
      <c r="D12" s="54" t="s">
        <v>5</v>
      </c>
      <c r="E12" s="57" t="s">
        <v>6</v>
      </c>
    </row>
    <row r="13" spans="1:5" x14ac:dyDescent="0.25">
      <c r="A13" s="50"/>
      <c r="B13" s="51"/>
      <c r="C13" s="53"/>
      <c r="D13" s="55"/>
      <c r="E13" s="58"/>
    </row>
    <row r="14" spans="1:5" x14ac:dyDescent="0.25">
      <c r="A14" s="5"/>
      <c r="B14" s="6" t="s">
        <v>7</v>
      </c>
      <c r="C14" s="7">
        <f>C15+C23+C25+C32+C33</f>
        <v>2688756.4301</v>
      </c>
      <c r="D14" s="56"/>
      <c r="E14" s="59"/>
    </row>
    <row r="15" spans="1:5" ht="15" customHeight="1" x14ac:dyDescent="0.25">
      <c r="A15" s="8">
        <v>1</v>
      </c>
      <c r="B15" s="9" t="s">
        <v>8</v>
      </c>
      <c r="C15" s="10">
        <f>SUM(C16:C22)</f>
        <v>820891.17313999997</v>
      </c>
      <c r="D15" s="39" t="s">
        <v>31</v>
      </c>
      <c r="E15" s="42" t="s">
        <v>29</v>
      </c>
    </row>
    <row r="16" spans="1:5" ht="12.75" customHeight="1" x14ac:dyDescent="0.25">
      <c r="A16" s="11"/>
      <c r="B16" s="12" t="s">
        <v>9</v>
      </c>
      <c r="C16" s="13">
        <f>4956231.59/1000</f>
        <v>4956.2315899999994</v>
      </c>
      <c r="D16" s="40"/>
      <c r="E16" s="43"/>
    </row>
    <row r="17" spans="1:5" ht="15" customHeight="1" x14ac:dyDescent="0.25">
      <c r="A17" s="11"/>
      <c r="B17" s="12" t="s">
        <v>10</v>
      </c>
      <c r="C17" s="13">
        <f>83561233.75/1000</f>
        <v>83561.233749999999</v>
      </c>
      <c r="D17" s="40"/>
      <c r="E17" s="43"/>
    </row>
    <row r="18" spans="1:5" ht="15" customHeight="1" x14ac:dyDescent="0.25">
      <c r="A18" s="11"/>
      <c r="B18" s="12" t="s">
        <v>11</v>
      </c>
      <c r="C18" s="13">
        <f>28410/1000</f>
        <v>28.41</v>
      </c>
      <c r="D18" s="40"/>
      <c r="E18" s="43"/>
    </row>
    <row r="19" spans="1:5" ht="15" customHeight="1" x14ac:dyDescent="0.25">
      <c r="A19" s="11"/>
      <c r="B19" s="12" t="s">
        <v>12</v>
      </c>
      <c r="C19" s="13">
        <f>686742156/1000</f>
        <v>686742.15599999996</v>
      </c>
      <c r="D19" s="40"/>
      <c r="E19" s="43"/>
    </row>
    <row r="20" spans="1:5" ht="15" customHeight="1" x14ac:dyDescent="0.25">
      <c r="A20" s="11"/>
      <c r="B20" s="12" t="s">
        <v>13</v>
      </c>
      <c r="C20" s="13">
        <f>4429317/1000</f>
        <v>4429.317</v>
      </c>
      <c r="D20" s="40"/>
      <c r="E20" s="43"/>
    </row>
    <row r="21" spans="1:5" ht="15" customHeight="1" x14ac:dyDescent="0.25">
      <c r="A21" s="11"/>
      <c r="B21" s="12" t="s">
        <v>14</v>
      </c>
      <c r="C21" s="13">
        <f>36445546.55/1000</f>
        <v>36445.546549999999</v>
      </c>
      <c r="D21" s="40"/>
      <c r="E21" s="43"/>
    </row>
    <row r="22" spans="1:5" ht="15" customHeight="1" x14ac:dyDescent="0.25">
      <c r="A22" s="11"/>
      <c r="B22" s="12" t="s">
        <v>15</v>
      </c>
      <c r="C22" s="13">
        <f>4728278.25/1000</f>
        <v>4728.2782500000003</v>
      </c>
      <c r="D22" s="40"/>
      <c r="E22" s="43"/>
    </row>
    <row r="23" spans="1:5" ht="15" customHeight="1" x14ac:dyDescent="0.25">
      <c r="A23" s="11">
        <v>2</v>
      </c>
      <c r="B23" s="14" t="s">
        <v>27</v>
      </c>
      <c r="C23" s="15">
        <f>C24</f>
        <v>311300.41295999999</v>
      </c>
      <c r="D23" s="40"/>
      <c r="E23" s="43"/>
    </row>
    <row r="24" spans="1:5" ht="15" customHeight="1" x14ac:dyDescent="0.25">
      <c r="A24" s="11"/>
      <c r="B24" s="12" t="s">
        <v>27</v>
      </c>
      <c r="C24" s="13">
        <f>311300412.96/1000</f>
        <v>311300.41295999999</v>
      </c>
      <c r="D24" s="40"/>
      <c r="E24" s="43"/>
    </row>
    <row r="25" spans="1:5" ht="15" customHeight="1" x14ac:dyDescent="0.25">
      <c r="A25" s="11">
        <v>3</v>
      </c>
      <c r="B25" s="14" t="s">
        <v>16</v>
      </c>
      <c r="C25" s="15">
        <f>SUM(C26:C31)</f>
        <v>1517599.8372599999</v>
      </c>
      <c r="D25" s="40"/>
      <c r="E25" s="43"/>
    </row>
    <row r="26" spans="1:5" ht="15" customHeight="1" x14ac:dyDescent="0.25">
      <c r="A26" s="11"/>
      <c r="B26" s="16" t="s">
        <v>17</v>
      </c>
      <c r="C26" s="13">
        <f>238341/1000</f>
        <v>238.34100000000001</v>
      </c>
      <c r="D26" s="40"/>
      <c r="E26" s="43"/>
    </row>
    <row r="27" spans="1:5" ht="15" customHeight="1" x14ac:dyDescent="0.25">
      <c r="A27" s="11"/>
      <c r="B27" s="16" t="s">
        <v>18</v>
      </c>
      <c r="C27" s="13">
        <f>1489144112.19/1000</f>
        <v>1489144.11219</v>
      </c>
      <c r="D27" s="40"/>
      <c r="E27" s="43"/>
    </row>
    <row r="28" spans="1:5" ht="15" customHeight="1" x14ac:dyDescent="0.25">
      <c r="A28" s="11"/>
      <c r="B28" s="12" t="s">
        <v>19</v>
      </c>
      <c r="C28" s="13">
        <f>5000/1000</f>
        <v>5</v>
      </c>
      <c r="D28" s="40"/>
      <c r="E28" s="43"/>
    </row>
    <row r="29" spans="1:5" ht="15" customHeight="1" x14ac:dyDescent="0.25">
      <c r="A29" s="11"/>
      <c r="B29" s="12" t="s">
        <v>20</v>
      </c>
      <c r="C29" s="13">
        <f>28212384.07/1000</f>
        <v>28212.38407</v>
      </c>
      <c r="D29" s="40"/>
      <c r="E29" s="43"/>
    </row>
    <row r="30" spans="1:5" ht="15" customHeight="1" x14ac:dyDescent="0.25">
      <c r="A30" s="11"/>
      <c r="B30" s="12" t="s">
        <v>21</v>
      </c>
      <c r="C30" s="13">
        <f>0</f>
        <v>0</v>
      </c>
      <c r="D30" s="40"/>
      <c r="E30" s="43"/>
    </row>
    <row r="31" spans="1:5" ht="15" customHeight="1" x14ac:dyDescent="0.25">
      <c r="A31" s="11"/>
      <c r="B31" s="12" t="s">
        <v>22</v>
      </c>
      <c r="C31" s="13"/>
      <c r="D31" s="40"/>
      <c r="E31" s="43"/>
    </row>
    <row r="32" spans="1:5" ht="15" customHeight="1" x14ac:dyDescent="0.25">
      <c r="A32" s="11">
        <v>4</v>
      </c>
      <c r="B32" s="14" t="s">
        <v>23</v>
      </c>
      <c r="C32" s="15">
        <f>28136206.6/1000</f>
        <v>28136.206600000001</v>
      </c>
      <c r="D32" s="40"/>
      <c r="E32" s="43"/>
    </row>
    <row r="33" spans="1:5" ht="15" customHeight="1" x14ac:dyDescent="0.25">
      <c r="A33" s="17">
        <v>5</v>
      </c>
      <c r="B33" s="18" t="s">
        <v>24</v>
      </c>
      <c r="C33" s="19">
        <f>10828800.14/1000</f>
        <v>10828.800140000001</v>
      </c>
      <c r="D33" s="41"/>
      <c r="E33" s="44"/>
    </row>
    <row r="34" spans="1:5" x14ac:dyDescent="0.25">
      <c r="A34" s="20"/>
      <c r="C34" s="21"/>
    </row>
    <row r="35" spans="1:5" x14ac:dyDescent="0.25">
      <c r="A35" s="20"/>
      <c r="C35" s="21"/>
    </row>
    <row r="36" spans="1:5" x14ac:dyDescent="0.25">
      <c r="A36" s="20"/>
      <c r="C36" s="21"/>
    </row>
    <row r="37" spans="1:5" x14ac:dyDescent="0.25">
      <c r="A37" s="20"/>
      <c r="C37" s="21"/>
    </row>
    <row r="38" spans="1:5" x14ac:dyDescent="0.25">
      <c r="A38" s="20"/>
      <c r="C38" s="21"/>
    </row>
    <row r="39" spans="1:5" x14ac:dyDescent="0.25">
      <c r="A39" s="20"/>
      <c r="C39" s="21"/>
    </row>
    <row r="40" spans="1:5" x14ac:dyDescent="0.25">
      <c r="A40" s="22"/>
      <c r="B40" s="23" t="s">
        <v>25</v>
      </c>
      <c r="C40" s="24">
        <f>SUM(C41:C45)</f>
        <v>2688756.4301</v>
      </c>
      <c r="D40" s="25"/>
      <c r="E40" s="25"/>
    </row>
    <row r="41" spans="1:5" x14ac:dyDescent="0.25">
      <c r="A41" s="26">
        <v>1</v>
      </c>
      <c r="B41" s="27" t="s">
        <v>8</v>
      </c>
      <c r="C41" s="28">
        <f>C15</f>
        <v>820891.17313999997</v>
      </c>
      <c r="D41" s="29"/>
      <c r="E41" s="29"/>
    </row>
    <row r="42" spans="1:5" x14ac:dyDescent="0.25">
      <c r="A42" s="26">
        <v>2</v>
      </c>
      <c r="B42" s="27" t="s">
        <v>27</v>
      </c>
      <c r="C42" s="28">
        <f>C23</f>
        <v>311300.41295999999</v>
      </c>
      <c r="D42" s="29"/>
      <c r="E42" s="29"/>
    </row>
    <row r="43" spans="1:5" x14ac:dyDescent="0.25">
      <c r="A43" s="26">
        <v>3</v>
      </c>
      <c r="B43" s="27" t="s">
        <v>16</v>
      </c>
      <c r="C43" s="28">
        <f>C25</f>
        <v>1517599.8372599999</v>
      </c>
      <c r="D43" s="29"/>
      <c r="E43" s="29"/>
    </row>
    <row r="44" spans="1:5" x14ac:dyDescent="0.25">
      <c r="A44" s="26">
        <v>4</v>
      </c>
      <c r="B44" s="27" t="s">
        <v>23</v>
      </c>
      <c r="C44" s="28">
        <f>C32</f>
        <v>28136.206600000001</v>
      </c>
      <c r="D44" s="29"/>
      <c r="E44" s="29"/>
    </row>
    <row r="45" spans="1:5" x14ac:dyDescent="0.25">
      <c r="A45" s="30">
        <v>5</v>
      </c>
      <c r="B45" s="27" t="s">
        <v>24</v>
      </c>
      <c r="C45" s="28">
        <f>C33</f>
        <v>10828.800140000001</v>
      </c>
      <c r="D45" s="29"/>
      <c r="E45" s="29"/>
    </row>
    <row r="46" spans="1:5" x14ac:dyDescent="0.25">
      <c r="A46" s="31" t="s">
        <v>26</v>
      </c>
      <c r="B46" s="32" t="s">
        <v>30</v>
      </c>
    </row>
    <row r="48" spans="1:5" ht="136.5" customHeight="1" x14ac:dyDescent="0.25">
      <c r="B48" s="60" t="s">
        <v>32</v>
      </c>
    </row>
    <row r="49" spans="2:2" ht="12" customHeight="1" x14ac:dyDescent="0.25"/>
    <row r="61" spans="2:2" x14ac:dyDescent="0.25">
      <c r="B61" s="33"/>
    </row>
  </sheetData>
  <mergeCells count="11">
    <mergeCell ref="A6:E6"/>
    <mergeCell ref="A7:E7"/>
    <mergeCell ref="A9:E9"/>
    <mergeCell ref="C10:E10"/>
    <mergeCell ref="D15:D33"/>
    <mergeCell ref="E15:E33"/>
    <mergeCell ref="C11:E11"/>
    <mergeCell ref="A12:B13"/>
    <mergeCell ref="C12:C13"/>
    <mergeCell ref="D12:D14"/>
    <mergeCell ref="E12:E14"/>
  </mergeCells>
  <pageMargins left="0.7" right="0.7" top="0.75" bottom="0.75" header="0.3" footer="0.3"/>
  <pageSetup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1° TRIMESTRE 2021</vt:lpstr>
      <vt:lpstr>'1° TRIMESTRE 2021'!Área_de_impresión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AFG</dc:creator>
  <cp:lastModifiedBy>AFG</cp:lastModifiedBy>
  <cp:lastPrinted>2021-07-06T18:46:39Z</cp:lastPrinted>
  <dcterms:created xsi:type="dcterms:W3CDTF">2021-01-06T19:44:15Z</dcterms:created>
  <dcterms:modified xsi:type="dcterms:W3CDTF">2021-07-07T15:56:03Z</dcterms:modified>
</cp:coreProperties>
</file>