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G\AppData\Local\Temp\Rar$DIa5876.28109\"/>
    </mc:Choice>
  </mc:AlternateContent>
  <bookViews>
    <workbookView xWindow="0" yWindow="0" windowWidth="19200" windowHeight="10305"/>
  </bookViews>
  <sheets>
    <sheet name="1° Y 2° TRIMESTRE 2020" sheetId="1" r:id="rId1"/>
  </sheets>
  <definedNames>
    <definedName name="_xlnm.Print_Area" localSheetId="0">'1° Y 2° TRIMESTRE 2020'!$A$1:$E$49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9" i="1" l="1"/>
  <c r="C28" i="1"/>
  <c r="C27" i="1"/>
  <c r="C26" i="1"/>
  <c r="C24" i="1"/>
  <c r="C23" i="1" s="1"/>
  <c r="C21" i="1"/>
  <c r="C20" i="1"/>
  <c r="C19" i="1"/>
  <c r="C18" i="1"/>
  <c r="C17" i="1"/>
  <c r="C16" i="1"/>
  <c r="C33" i="1"/>
  <c r="C32" i="1"/>
  <c r="C15" i="1" l="1"/>
  <c r="C14" i="1" s="1"/>
  <c r="C40" i="1" s="1"/>
  <c r="C25" i="1"/>
  <c r="C45" i="1" l="1"/>
  <c r="C44" i="1"/>
  <c r="C43" i="1"/>
  <c r="C42" i="1"/>
  <c r="C41" i="1"/>
</calcChain>
</file>

<file path=xl/sharedStrings.xml><?xml version="1.0" encoding="utf-8"?>
<sst xmlns="http://schemas.openxmlformats.org/spreadsheetml/2006/main" count="40" uniqueCount="35">
  <si>
    <t>GOBIERNO DEL ESTADO DE COAHUILA</t>
  </si>
  <si>
    <t>INGRESOS-CLASIFICACION POR RUBROS DE INGRESO</t>
  </si>
  <si>
    <t>C O N C E P T O S</t>
  </si>
  <si>
    <t>RECAUDADO</t>
  </si>
  <si>
    <t>PERIODO</t>
  </si>
  <si>
    <t>ARCHIVO DE CONSULTA</t>
  </si>
  <si>
    <t>TOTAL</t>
  </si>
  <si>
    <t>OTROS DERECHOS</t>
  </si>
  <si>
    <t>Ingresos del Ejercicio Fiscal Actual</t>
  </si>
  <si>
    <t>IMPUESTOS</t>
  </si>
  <si>
    <t xml:space="preserve">DERECHOS </t>
  </si>
  <si>
    <t>PRODUCTOS</t>
  </si>
  <si>
    <t>APROVECHAMIENTOS</t>
  </si>
  <si>
    <t>Nota:</t>
  </si>
  <si>
    <t xml:space="preserve"> </t>
  </si>
  <si>
    <t>TRIMESTRE No. 1 Y 2</t>
  </si>
  <si>
    <t>IMPUESTOS SOBRE LOS INGRESOS</t>
  </si>
  <si>
    <t>IMPUESTOS SOBRE LA PRODUCCIÓN, EL CONSUMOY LAS TRANSACCIONES</t>
  </si>
  <si>
    <t>IMPUESTOS AL COMERCIO EXTERIOR</t>
  </si>
  <si>
    <t>IMPUESTOS SOBRE NOMINAS Y ASIMILABLES</t>
  </si>
  <si>
    <t>IMPUESTOS ECOLOGICOS</t>
  </si>
  <si>
    <t>ACCESORIOS DE IMPUESTOS</t>
  </si>
  <si>
    <t>IMPUESTOS NO COMPRENDIDOS EN LA LEY DE INGRESOS VIGENTE, CAUSADOS EN EJERCICIOS FISCALES ANTERIORES PENDIENTES DE</t>
  </si>
  <si>
    <t>CONTRIBUCIONES DE MEJORAS POR OBRAS PUBLICAS</t>
  </si>
  <si>
    <t>DERECHOS POR EL USO, GOCE, APROVECHAMIENTO O EXPLOTACIÓN DE BIENES DE DOMINIO PUBLICO</t>
  </si>
  <si>
    <t>DERECHOS POR PRESTACIÓN DE SERVICIOS</t>
  </si>
  <si>
    <t>ACCESORIOS DE DERECHOS</t>
  </si>
  <si>
    <t>DERECHOS NO COMMPRENDIDOS EN LA LEY DE INGRESOS VIGENTE, CAUSADOS</t>
  </si>
  <si>
    <t>EN EJERCICIOS FISCALES ANTERIORES PENDIENTES DE LIQUIDACIÓN O PAGO</t>
  </si>
  <si>
    <t xml:space="preserve">Cifras de acuerdo a Informe de Avance de Gestion Financiera 2020 Segundo Trimestre </t>
  </si>
  <si>
    <t>ENERO-JUNIO 2020</t>
  </si>
  <si>
    <t>http://www.sefincoahuila.gob.mx/contenido/docs/informes/2trim2020/4%20Informacion%20Adicional/4%20l%20Analitico%20de%20Ingresos.pdf</t>
  </si>
  <si>
    <t>CONTRIBUCIONES DE MEJORAS</t>
  </si>
  <si>
    <t xml:space="preserve">A la fecha la información del tercer trimestre del 2020 esta en proceso de actualización. </t>
  </si>
  <si>
    <t>Encargado o responsable de generar y actualizar la información: Lic. Hermilo Valdés Chávez Administrador General de Política de Ingresos.                                                                   Encargado o responsable de publicar la información: Lic. María del Socorro Jasso Hernández. Conforme a lo establecido en el artículo 41 de la Ley de Acceso a la Información Pública para el Estado de Coahuila de Zaragoza.                                                                                  FECHA DE ACTUALIZACION: 30/09/2020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</si>
</sst>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sz val="12"/>
      <color rgb="FF000000"/>
      <name val="Times New Roman"/>
      <family val="1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1" xfId="2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4" fillId="4" borderId="8" xfId="4" applyFont="1" applyFill="1" applyBorder="1" applyAlignment="1">
      <alignment horizontal="left" vertical="center"/>
    </xf>
    <xf numFmtId="0" fontId="6" fillId="0" borderId="10" xfId="0" applyFont="1" applyBorder="1"/>
    <xf numFmtId="0" fontId="4" fillId="4" borderId="10" xfId="4" applyFont="1" applyFill="1" applyBorder="1" applyAlignment="1">
      <alignment horizontal="left" vertical="center"/>
    </xf>
    <xf numFmtId="0" fontId="6" fillId="0" borderId="10" xfId="0" applyFont="1" applyFill="1" applyBorder="1"/>
    <xf numFmtId="165" fontId="6" fillId="0" borderId="12" xfId="2" applyNumberFormat="1" applyFont="1" applyFill="1" applyBorder="1"/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Border="1"/>
    <xf numFmtId="164" fontId="6" fillId="0" borderId="0" xfId="1" applyNumberFormat="1" applyFont="1" applyFill="1" applyBorder="1" applyAlignment="1">
      <alignment horizontal="right"/>
    </xf>
    <xf numFmtId="0" fontId="0" fillId="0" borderId="9" xfId="0" applyBorder="1" applyAlignment="1">
      <alignment horizontal="center"/>
    </xf>
    <xf numFmtId="0" fontId="7" fillId="0" borderId="0" xfId="0" applyFont="1" applyFill="1" applyBorder="1"/>
    <xf numFmtId="0" fontId="6" fillId="0" borderId="0" xfId="0" applyFont="1" applyFill="1" applyBorder="1"/>
    <xf numFmtId="165" fontId="7" fillId="5" borderId="4" xfId="2" applyNumberFormat="1" applyFont="1" applyFill="1" applyBorder="1"/>
    <xf numFmtId="165" fontId="7" fillId="5" borderId="12" xfId="2" applyNumberFormat="1" applyFont="1" applyFill="1" applyBorder="1"/>
    <xf numFmtId="0" fontId="9" fillId="0" borderId="0" xfId="0" applyFont="1" applyFill="1" applyBorder="1" applyAlignment="1">
      <alignment horizontal="center"/>
    </xf>
    <xf numFmtId="165" fontId="7" fillId="5" borderId="11" xfId="2" applyNumberFormat="1" applyFont="1" applyFill="1" applyBorder="1"/>
    <xf numFmtId="165" fontId="7" fillId="0" borderId="11" xfId="2" applyNumberFormat="1" applyFont="1" applyFill="1" applyBorder="1"/>
    <xf numFmtId="0" fontId="4" fillId="0" borderId="0" xfId="3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165" fontId="7" fillId="5" borderId="6" xfId="2" applyNumberFormat="1" applyFont="1" applyFill="1" applyBorder="1"/>
    <xf numFmtId="0" fontId="10" fillId="0" borderId="0" xfId="0" applyFont="1" applyAlignment="1">
      <alignment horizontal="justify" vertical="center"/>
    </xf>
    <xf numFmtId="166" fontId="7" fillId="0" borderId="8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7" fillId="0" borderId="9" xfId="5" applyNumberFormat="1" applyFont="1" applyFill="1" applyBorder="1" applyAlignment="1">
      <alignment horizontal="center" vertical="center" textRotation="90"/>
    </xf>
    <xf numFmtId="166" fontId="8" fillId="0" borderId="8" xfId="6" applyNumberFormat="1" applyFill="1" applyBorder="1" applyAlignment="1">
      <alignment horizontal="center" vertical="center" textRotation="90" wrapText="1"/>
    </xf>
    <xf numFmtId="166" fontId="7" fillId="0" borderId="10" xfId="5" applyNumberFormat="1" applyFont="1" applyFill="1" applyBorder="1" applyAlignment="1">
      <alignment horizontal="center" vertical="center" textRotation="90" wrapText="1"/>
    </xf>
    <xf numFmtId="166" fontId="7" fillId="0" borderId="9" xfId="5" applyNumberFormat="1" applyFont="1" applyFill="1" applyBorder="1" applyAlignment="1">
      <alignment horizontal="center" vertical="center" textRotation="90" wrapText="1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7" xfId="4" applyFont="1" applyFill="1" applyBorder="1" applyAlignment="1">
      <alignment horizontal="center" vertical="center"/>
    </xf>
    <xf numFmtId="4" fontId="6" fillId="0" borderId="8" xfId="4" applyNumberFormat="1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</cellXfs>
  <cellStyles count="10">
    <cellStyle name="Hipervínculo" xfId="6" builtinId="8"/>
    <cellStyle name="Millares" xfId="1" builtinId="3"/>
    <cellStyle name="Millares 2" xfId="7"/>
    <cellStyle name="Moneda" xfId="2" builtinId="4"/>
    <cellStyle name="Moneda 2" xfId="5"/>
    <cellStyle name="Moneda 2 2" xfId="9"/>
    <cellStyle name="Moneda 3" xfId="8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230187</xdr:colOff>
      <xdr:row>0</xdr:row>
      <xdr:rowOff>0</xdr:rowOff>
    </xdr:from>
    <xdr:to>
      <xdr:col>1</xdr:col>
      <xdr:colOff>2032000</xdr:colOff>
      <xdr:row>4</xdr:row>
      <xdr:rowOff>180471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187" y="0"/>
          <a:ext cx="2373313" cy="942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efincoahuila.gob.mx/contenido/docs/informes/2trim2020/4%20Informacion%20Adicional/4%20l%20Analitico%20de%20Ingres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48"/>
  <sheetViews>
    <sheetView showGridLines="0" tabSelected="1" view="pageBreakPreview" zoomScale="120" zoomScaleNormal="120" zoomScaleSheetLayoutView="120" workbookViewId="0">
      <selection activeCell="D48" sqref="D48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8.42578125" customWidth="1"/>
    <col min="5" max="5" width="19" customWidth="1"/>
    <col min="6" max="6" width="11.42578125" customWidth="1"/>
  </cols>
  <sheetData>
    <row r="6" spans="1:5" x14ac:dyDescent="0.25">
      <c r="A6" s="40" t="s">
        <v>0</v>
      </c>
      <c r="B6" s="40"/>
      <c r="C6" s="40"/>
      <c r="D6" s="40"/>
      <c r="E6" s="40"/>
    </row>
    <row r="7" spans="1:5" x14ac:dyDescent="0.25">
      <c r="A7" s="40" t="s">
        <v>1</v>
      </c>
      <c r="B7" s="40"/>
      <c r="C7" s="40"/>
      <c r="D7" s="40"/>
      <c r="E7" s="40"/>
    </row>
    <row r="8" spans="1:5" x14ac:dyDescent="0.25">
      <c r="A8" s="29"/>
      <c r="B8" s="29"/>
      <c r="C8" s="29"/>
      <c r="D8" s="29"/>
      <c r="E8" s="29"/>
    </row>
    <row r="9" spans="1:5" x14ac:dyDescent="0.25">
      <c r="A9" s="41" t="s">
        <v>14</v>
      </c>
      <c r="B9" s="41"/>
      <c r="C9" s="41"/>
      <c r="D9" s="41"/>
      <c r="E9" s="41"/>
    </row>
    <row r="10" spans="1:5" x14ac:dyDescent="0.25">
      <c r="B10" s="1"/>
      <c r="C10" s="42">
        <v>2020</v>
      </c>
      <c r="D10" s="43"/>
      <c r="E10" s="44"/>
    </row>
    <row r="11" spans="1:5" x14ac:dyDescent="0.25">
      <c r="A11" s="2"/>
      <c r="B11" s="3"/>
      <c r="C11" s="45" t="s">
        <v>15</v>
      </c>
      <c r="D11" s="46"/>
      <c r="E11" s="47"/>
    </row>
    <row r="12" spans="1:5" ht="15" customHeight="1" x14ac:dyDescent="0.25">
      <c r="A12" s="48" t="s">
        <v>2</v>
      </c>
      <c r="B12" s="49"/>
      <c r="C12" s="52" t="s">
        <v>3</v>
      </c>
      <c r="D12" s="54" t="s">
        <v>4</v>
      </c>
      <c r="E12" s="57" t="s">
        <v>5</v>
      </c>
    </row>
    <row r="13" spans="1:5" x14ac:dyDescent="0.25">
      <c r="A13" s="50"/>
      <c r="B13" s="51"/>
      <c r="C13" s="53"/>
      <c r="D13" s="55"/>
      <c r="E13" s="58"/>
    </row>
    <row r="14" spans="1:5" x14ac:dyDescent="0.25">
      <c r="A14" s="4"/>
      <c r="B14" s="5" t="s">
        <v>6</v>
      </c>
      <c r="C14" s="6">
        <f>C15+C23+C25+C32+C33</f>
        <v>3942280.3446799996</v>
      </c>
      <c r="D14" s="56"/>
      <c r="E14" s="59"/>
    </row>
    <row r="15" spans="1:5" ht="15" customHeight="1" x14ac:dyDescent="0.25">
      <c r="A15" s="30">
        <v>1</v>
      </c>
      <c r="B15" s="8" t="s">
        <v>9</v>
      </c>
      <c r="C15" s="24">
        <f>SUM(C16:C22)</f>
        <v>1600852.8274199998</v>
      </c>
      <c r="D15" s="34" t="s">
        <v>30</v>
      </c>
      <c r="E15" s="37" t="s">
        <v>31</v>
      </c>
    </row>
    <row r="16" spans="1:5" ht="12.75" customHeight="1" x14ac:dyDescent="0.25">
      <c r="A16" s="7"/>
      <c r="B16" s="9" t="s">
        <v>16</v>
      </c>
      <c r="C16" s="12">
        <f>19450891.1/1000</f>
        <v>19450.891100000001</v>
      </c>
      <c r="D16" s="35"/>
      <c r="E16" s="38"/>
    </row>
    <row r="17" spans="1:5" ht="15" customHeight="1" x14ac:dyDescent="0.25">
      <c r="A17" s="7"/>
      <c r="B17" s="9" t="s">
        <v>17</v>
      </c>
      <c r="C17" s="12">
        <f>219174037.19/1000</f>
        <v>219174.03719</v>
      </c>
      <c r="D17" s="35"/>
      <c r="E17" s="38"/>
    </row>
    <row r="18" spans="1:5" ht="15" customHeight="1" x14ac:dyDescent="0.25">
      <c r="A18" s="7"/>
      <c r="B18" s="9" t="s">
        <v>18</v>
      </c>
      <c r="C18" s="12">
        <f>64037/1000</f>
        <v>64.037000000000006</v>
      </c>
      <c r="D18" s="35"/>
      <c r="E18" s="38"/>
    </row>
    <row r="19" spans="1:5" ht="15" customHeight="1" x14ac:dyDescent="0.25">
      <c r="A19" s="7"/>
      <c r="B19" s="9" t="s">
        <v>19</v>
      </c>
      <c r="C19" s="12">
        <f>1256256508/1000</f>
        <v>1256256.5079999999</v>
      </c>
      <c r="D19" s="35"/>
      <c r="E19" s="38"/>
    </row>
    <row r="20" spans="1:5" ht="15" customHeight="1" x14ac:dyDescent="0.25">
      <c r="A20" s="7"/>
      <c r="B20" s="9" t="s">
        <v>20</v>
      </c>
      <c r="C20" s="12">
        <f>8602453/1000</f>
        <v>8602.4529999999995</v>
      </c>
      <c r="D20" s="35"/>
      <c r="E20" s="38"/>
    </row>
    <row r="21" spans="1:5" ht="15" customHeight="1" x14ac:dyDescent="0.25">
      <c r="A21" s="7"/>
      <c r="B21" s="9" t="s">
        <v>21</v>
      </c>
      <c r="C21" s="12">
        <f>82599494.92/1000</f>
        <v>82599.494919999997</v>
      </c>
      <c r="D21" s="35"/>
      <c r="E21" s="38"/>
    </row>
    <row r="22" spans="1:5" ht="15" customHeight="1" x14ac:dyDescent="0.25">
      <c r="A22" s="7"/>
      <c r="B22" s="9" t="s">
        <v>22</v>
      </c>
      <c r="C22" s="12">
        <f>14705406.21/1000</f>
        <v>14705.406210000001</v>
      </c>
      <c r="D22" s="35"/>
      <c r="E22" s="38"/>
    </row>
    <row r="23" spans="1:5" ht="15" customHeight="1" x14ac:dyDescent="0.25">
      <c r="A23" s="7">
        <v>2</v>
      </c>
      <c r="B23" s="10" t="s">
        <v>32</v>
      </c>
      <c r="C23" s="25">
        <f>SUM(C24:C24)</f>
        <v>285736.91697000002</v>
      </c>
      <c r="D23" s="35"/>
      <c r="E23" s="38"/>
    </row>
    <row r="24" spans="1:5" ht="15" customHeight="1" x14ac:dyDescent="0.25">
      <c r="A24" s="7"/>
      <c r="B24" s="9" t="s">
        <v>23</v>
      </c>
      <c r="C24" s="12">
        <f>285736916.97/1000</f>
        <v>285736.91697000002</v>
      </c>
      <c r="D24" s="35"/>
      <c r="E24" s="38"/>
    </row>
    <row r="25" spans="1:5" ht="15" customHeight="1" x14ac:dyDescent="0.25">
      <c r="A25" s="7">
        <v>3</v>
      </c>
      <c r="B25" s="10" t="s">
        <v>10</v>
      </c>
      <c r="C25" s="25">
        <f>SUM(C26:C31)</f>
        <v>1887238.3685099999</v>
      </c>
      <c r="D25" s="35"/>
      <c r="E25" s="38"/>
    </row>
    <row r="26" spans="1:5" ht="15" customHeight="1" x14ac:dyDescent="0.25">
      <c r="A26" s="7"/>
      <c r="B26" s="11" t="s">
        <v>24</v>
      </c>
      <c r="C26" s="12">
        <f>215045/1000</f>
        <v>215.04499999999999</v>
      </c>
      <c r="D26" s="35"/>
      <c r="E26" s="38"/>
    </row>
    <row r="27" spans="1:5" ht="15" customHeight="1" x14ac:dyDescent="0.25">
      <c r="A27" s="7"/>
      <c r="B27" s="11" t="s">
        <v>25</v>
      </c>
      <c r="C27" s="12">
        <f>1831826049.5/1000</f>
        <v>1831826.0495</v>
      </c>
      <c r="D27" s="35"/>
      <c r="E27" s="38"/>
    </row>
    <row r="28" spans="1:5" ht="15" customHeight="1" x14ac:dyDescent="0.25">
      <c r="A28" s="7"/>
      <c r="B28" s="9" t="s">
        <v>7</v>
      </c>
      <c r="C28" s="12">
        <f>1000/1000</f>
        <v>1</v>
      </c>
      <c r="D28" s="35"/>
      <c r="E28" s="38"/>
    </row>
    <row r="29" spans="1:5" ht="15" customHeight="1" x14ac:dyDescent="0.25">
      <c r="A29" s="7"/>
      <c r="B29" s="9" t="s">
        <v>26</v>
      </c>
      <c r="C29" s="12">
        <f>55196274.01/1000</f>
        <v>55196.274010000001</v>
      </c>
      <c r="D29" s="35"/>
      <c r="E29" s="38"/>
    </row>
    <row r="30" spans="1:5" ht="15" customHeight="1" x14ac:dyDescent="0.25">
      <c r="A30" s="7"/>
      <c r="B30" s="9" t="s">
        <v>27</v>
      </c>
      <c r="C30" s="12"/>
      <c r="D30" s="35"/>
      <c r="E30" s="38"/>
    </row>
    <row r="31" spans="1:5" ht="15" customHeight="1" x14ac:dyDescent="0.25">
      <c r="A31" s="7"/>
      <c r="B31" s="9" t="s">
        <v>28</v>
      </c>
      <c r="C31" s="12">
        <v>0</v>
      </c>
      <c r="D31" s="35"/>
      <c r="E31" s="38"/>
    </row>
    <row r="32" spans="1:5" ht="15" customHeight="1" x14ac:dyDescent="0.25">
      <c r="A32" s="7">
        <v>4</v>
      </c>
      <c r="B32" s="10" t="s">
        <v>11</v>
      </c>
      <c r="C32" s="25">
        <f>101447733.86/1000</f>
        <v>101447.73385999999</v>
      </c>
      <c r="D32" s="35"/>
      <c r="E32" s="38"/>
    </row>
    <row r="33" spans="1:5" ht="15" customHeight="1" x14ac:dyDescent="0.25">
      <c r="A33" s="13">
        <v>5</v>
      </c>
      <c r="B33" s="31" t="s">
        <v>12</v>
      </c>
      <c r="C33" s="32">
        <f>67004497.92/1000</f>
        <v>67004.497920000009</v>
      </c>
      <c r="D33" s="36"/>
      <c r="E33" s="39"/>
    </row>
    <row r="34" spans="1:5" x14ac:dyDescent="0.25">
      <c r="A34" s="14"/>
      <c r="C34" s="26"/>
    </row>
    <row r="35" spans="1:5" x14ac:dyDescent="0.25">
      <c r="A35" s="14"/>
      <c r="C35" s="26"/>
    </row>
    <row r="36" spans="1:5" x14ac:dyDescent="0.25">
      <c r="A36" s="14"/>
      <c r="C36" s="26"/>
    </row>
    <row r="37" spans="1:5" x14ac:dyDescent="0.25">
      <c r="A37" s="14"/>
      <c r="C37" s="26"/>
    </row>
    <row r="38" spans="1:5" x14ac:dyDescent="0.25">
      <c r="A38" s="14"/>
      <c r="C38" s="26"/>
    </row>
    <row r="39" spans="1:5" x14ac:dyDescent="0.25">
      <c r="A39" s="14"/>
      <c r="C39" s="26"/>
    </row>
    <row r="40" spans="1:5" x14ac:dyDescent="0.25">
      <c r="A40" s="15"/>
      <c r="B40" s="16" t="s">
        <v>8</v>
      </c>
      <c r="C40" s="27">
        <f>C14</f>
        <v>3942280.3446799996</v>
      </c>
      <c r="D40" s="17"/>
      <c r="E40" s="17"/>
    </row>
    <row r="41" spans="1:5" x14ac:dyDescent="0.25">
      <c r="A41" s="18">
        <v>1</v>
      </c>
      <c r="B41" s="19" t="s">
        <v>9</v>
      </c>
      <c r="C41" s="28">
        <f>C15</f>
        <v>1600852.8274199998</v>
      </c>
      <c r="D41" s="20"/>
      <c r="E41" s="20"/>
    </row>
    <row r="42" spans="1:5" x14ac:dyDescent="0.25">
      <c r="A42" s="18">
        <v>2</v>
      </c>
      <c r="B42" s="19" t="s">
        <v>32</v>
      </c>
      <c r="C42" s="28">
        <f>C23</f>
        <v>285736.91697000002</v>
      </c>
      <c r="D42" s="20"/>
      <c r="E42" s="20"/>
    </row>
    <row r="43" spans="1:5" x14ac:dyDescent="0.25">
      <c r="A43" s="18">
        <v>3</v>
      </c>
      <c r="B43" s="19" t="s">
        <v>10</v>
      </c>
      <c r="C43" s="28">
        <f>C25</f>
        <v>1887238.3685099999</v>
      </c>
      <c r="D43" s="20"/>
      <c r="E43" s="20"/>
    </row>
    <row r="44" spans="1:5" x14ac:dyDescent="0.25">
      <c r="A44" s="18">
        <v>4</v>
      </c>
      <c r="B44" s="19" t="s">
        <v>11</v>
      </c>
      <c r="C44" s="28">
        <f>C32</f>
        <v>101447.73385999999</v>
      </c>
      <c r="D44" s="20"/>
      <c r="E44" s="20"/>
    </row>
    <row r="45" spans="1:5" x14ac:dyDescent="0.25">
      <c r="A45" s="21">
        <v>5</v>
      </c>
      <c r="B45" s="19" t="s">
        <v>12</v>
      </c>
      <c r="C45" s="28">
        <f>C33</f>
        <v>67004.497920000009</v>
      </c>
      <c r="D45" s="20"/>
      <c r="E45" s="20"/>
    </row>
    <row r="46" spans="1:5" x14ac:dyDescent="0.25">
      <c r="A46" s="22" t="s">
        <v>13</v>
      </c>
      <c r="B46" s="23" t="s">
        <v>29</v>
      </c>
    </row>
    <row r="47" spans="1:5" ht="37.5" customHeight="1" x14ac:dyDescent="0.25">
      <c r="B47" s="60" t="s">
        <v>33</v>
      </c>
    </row>
    <row r="48" spans="1:5" ht="141.75" customHeight="1" x14ac:dyDescent="0.25">
      <c r="B48" s="33" t="s">
        <v>34</v>
      </c>
    </row>
  </sheetData>
  <mergeCells count="11">
    <mergeCell ref="D15:D33"/>
    <mergeCell ref="E15:E33"/>
    <mergeCell ref="A6:E6"/>
    <mergeCell ref="A7:E7"/>
    <mergeCell ref="A9:E9"/>
    <mergeCell ref="C10:E10"/>
    <mergeCell ref="C11:E11"/>
    <mergeCell ref="A12:B13"/>
    <mergeCell ref="C12:C13"/>
    <mergeCell ref="D12:D14"/>
    <mergeCell ref="E12:E14"/>
  </mergeCells>
  <hyperlinks>
    <hyperlink ref="E15" r:id="rId1"/>
  </hyperlinks>
  <pageMargins left="0.7" right="0.7" top="0.75" bottom="0.75" header="0.3" footer="0.3"/>
  <pageSetup scale="7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1° Y 2° TRIMESTRE 2020</vt:lpstr>
      <vt:lpstr>'1° Y 2° TRIMESTRE 2020'!Área_de_impresión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Morales</dc:creator>
  <cp:lastModifiedBy>AFG</cp:lastModifiedBy>
  <cp:lastPrinted>2020-08-21T20:06:23Z</cp:lastPrinted>
  <dcterms:created xsi:type="dcterms:W3CDTF">2017-03-09T16:44:23Z</dcterms:created>
  <dcterms:modified xsi:type="dcterms:W3CDTF">2020-10-07T17:04:07Z</dcterms:modified>
</cp:coreProperties>
</file>